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сев песка 23-24 гг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B41" i="3"/>
  <c r="C26" i="3"/>
  <c r="B26" i="3"/>
  <c r="C10" i="3"/>
  <c r="B10" i="3"/>
  <c r="I56" i="3"/>
  <c r="H56" i="3"/>
  <c r="G56" i="3"/>
  <c r="F56" i="3"/>
  <c r="E56" i="3"/>
  <c r="D56" i="3"/>
  <c r="D57" i="3" s="1"/>
  <c r="C56" i="3"/>
  <c r="B56" i="3"/>
  <c r="I41" i="3"/>
  <c r="H41" i="3"/>
  <c r="G41" i="3"/>
  <c r="F41" i="3"/>
  <c r="E41" i="3"/>
  <c r="D41" i="3"/>
  <c r="D42" i="3" s="1"/>
  <c r="I26" i="3"/>
  <c r="H26" i="3"/>
  <c r="G26" i="3"/>
  <c r="F26" i="3"/>
  <c r="E26" i="3"/>
  <c r="D26" i="3"/>
  <c r="D27" i="3" s="1"/>
  <c r="I10" i="3"/>
  <c r="H10" i="3"/>
  <c r="G10" i="3"/>
  <c r="F10" i="3"/>
  <c r="E10" i="3"/>
  <c r="D10" i="3"/>
  <c r="D11" i="3" s="1"/>
  <c r="E57" i="3" l="1"/>
  <c r="F57" i="3" s="1"/>
  <c r="G57" i="3" s="1"/>
  <c r="H57" i="3" s="1"/>
  <c r="I57" i="3" s="1"/>
  <c r="E42" i="3"/>
  <c r="F42" i="3" s="1"/>
  <c r="G42" i="3" s="1"/>
  <c r="H42" i="3" s="1"/>
  <c r="I42" i="3" s="1"/>
  <c r="E27" i="3"/>
  <c r="F27" i="3" s="1"/>
  <c r="G27" i="3" s="1"/>
  <c r="H27" i="3" s="1"/>
  <c r="I27" i="3" s="1"/>
  <c r="E11" i="3"/>
  <c r="F11" i="3" s="1"/>
  <c r="G11" i="3" s="1"/>
  <c r="H11" i="3" s="1"/>
  <c r="I11" i="3" s="1"/>
  <c r="K57" i="3" l="1"/>
  <c r="K42" i="3"/>
  <c r="K27" i="3"/>
  <c r="K11" i="3"/>
</calcChain>
</file>

<file path=xl/sharedStrings.xml><?xml version="1.0" encoding="utf-8"?>
<sst xmlns="http://schemas.openxmlformats.org/spreadsheetml/2006/main" count="52" uniqueCount="18">
  <si>
    <t>Наименование                остатков (частные, полные)</t>
  </si>
  <si>
    <t>ч.о., гр</t>
  </si>
  <si>
    <t>ч.о., %</t>
  </si>
  <si>
    <t>Мк=</t>
  </si>
  <si>
    <t>п.о., %</t>
  </si>
  <si>
    <t>ч.о., % - частный остаток</t>
  </si>
  <si>
    <t>п.о., % - полный остаток</t>
  </si>
  <si>
    <t>Обозначение:</t>
  </si>
  <si>
    <t>Мк- модуль крупности</t>
  </si>
  <si>
    <t>&lt;0,16</t>
  </si>
  <si>
    <t>Зерновой состав песка, % (прошло через сито с отверстиями, мм)</t>
  </si>
  <si>
    <t>Песок  средний</t>
  </si>
  <si>
    <t>Песок  мелкий</t>
  </si>
  <si>
    <t>Песок  крупный</t>
  </si>
  <si>
    <t xml:space="preserve"> Пробный  № 1   "Гравийный завод" от 13/03/2024 Испытано 14/03/24г. </t>
  </si>
  <si>
    <t xml:space="preserve"> Пробный  № 2   "Гравийный завод" от 13/03/2024 Испытано 14/03/24г. </t>
  </si>
  <si>
    <t xml:space="preserve"> Пробный  № 3   "Гравийный завод" от 13/03/2024 Испытано 14/03/24г. </t>
  </si>
  <si>
    <t xml:space="preserve"> Пробный  № 4   "Гравийный завод" от 13/03/2024 Испытано 14/03/24г.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</si>
</sst>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1" applyFont="1"/>
    <xf numFmtId="0" fontId="6" fillId="0" borderId="0" xfId="0" applyFont="1"/>
    <xf numFmtId="0" fontId="5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2" fontId="1" fillId="0" borderId="1" xfId="1" applyNumberFormat="1" applyFont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0" fontId="4" fillId="4" borderId="4" xfId="1" applyFont="1" applyFill="1" applyBorder="1" applyAlignment="1">
      <alignment horizontal="right"/>
    </xf>
    <xf numFmtId="2" fontId="4" fillId="4" borderId="5" xfId="1" applyNumberFormat="1" applyFont="1" applyFill="1" applyBorder="1" applyAlignment="1">
      <alignment horizontal="left"/>
    </xf>
    <xf numFmtId="0" fontId="4" fillId="4" borderId="0" xfId="1" applyFont="1" applyFill="1"/>
    <xf numFmtId="0" fontId="10" fillId="4" borderId="0" xfId="0" applyFont="1" applyFill="1"/>
    <xf numFmtId="0" fontId="1" fillId="3" borderId="0" xfId="1" applyFont="1" applyFill="1" applyBorder="1"/>
    <xf numFmtId="0" fontId="1" fillId="4" borderId="0" xfId="2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/>
    <xf numFmtId="0" fontId="0" fillId="4" borderId="0" xfId="0" applyFill="1"/>
    <xf numFmtId="0" fontId="8" fillId="4" borderId="0" xfId="0" applyFont="1" applyFill="1"/>
    <xf numFmtId="0" fontId="7" fillId="4" borderId="0" xfId="0" applyFont="1" applyFill="1"/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" fillId="0" borderId="3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4" fillId="4" borderId="3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left" vertical="top" wrapText="1"/>
    </xf>
  </cellXfs>
  <cellStyles count="4">
    <cellStyle name="Гиперссылка 3" xfId="3"/>
    <cellStyle name="Обычный" xfId="0" builtinId="0"/>
    <cellStyle name="Обычный 2" xfId="1"/>
    <cellStyle name="Обычный_Песок из отсева дробления 2003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38100</xdr:rowOff>
    </xdr:to>
    <xdr:sp macro="" textlink="">
      <xdr:nvSpPr>
        <xdr:cNvPr id="2" name="AutoShape 10" descr="data:image;base64,R0lGODlhHQAYAIABAAAAAP///yH5BAEAAAEALAAAAAAdABgAAAJAjI+py+0Po5xUgotvVeD0nXyBCI4lQ46aRqUG6zYxa740t5BfHOaex3v5hL0cJnQcWh5BHNNyc55szan1it0UAAA7"/>
        <xdr:cNvSpPr>
          <a:spLocks noChangeAspect="1" noChangeArrowheads="1"/>
        </xdr:cNvSpPr>
      </xdr:nvSpPr>
      <xdr:spPr bwMode="auto">
        <a:xfrm>
          <a:off x="0" y="914400"/>
          <a:ext cx="2762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1</xdr:col>
      <xdr:colOff>9525</xdr:colOff>
      <xdr:row>1</xdr:row>
      <xdr:rowOff>38100</xdr:rowOff>
    </xdr:to>
    <xdr:sp macro="" textlink="">
      <xdr:nvSpPr>
        <xdr:cNvPr id="3" name="AutoShape 11" descr="data:image;base64,R0lGODlhIwAYAIABAAAAAP///yH5BAEAAAEALAAAAAAjABgAAAJMjI+py+0Po5y02gayzteB83UYKDJh6SVawJUn0r6VbLQsCdoLfeP2yavtcMJiT8EDqojJFcwJY1KCR6WEWiU+oEgpivXTfcfksvlRAAA7"/>
        <xdr:cNvSpPr>
          <a:spLocks noChangeAspect="1" noChangeArrowheads="1"/>
        </xdr:cNvSpPr>
      </xdr:nvSpPr>
      <xdr:spPr bwMode="auto">
        <a:xfrm>
          <a:off x="285750" y="914400"/>
          <a:ext cx="3333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6" name="AutoShape 18" descr="data:image;base64,R0lGODlhIAAYAIABAAAAAP///yH5BAEAAAEALAAAAAAgABgAAAJJjI+py+0Po5y0RgAWztbg9HVHOHJiZgbkqY6t6L1cas0xnW6ObZduzJiZcL+XYthDDItKnXC1BMKiRpaUVitiKTrPCgYOi8eSAgA7"/>
        <xdr:cNvSpPr>
          <a:spLocks noChangeAspect="1" noChangeArrowheads="1"/>
        </xdr:cNvSpPr>
      </xdr:nvSpPr>
      <xdr:spPr bwMode="auto">
        <a:xfrm>
          <a:off x="0" y="29337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38100</xdr:rowOff>
    </xdr:to>
    <xdr:sp macro="" textlink="">
      <xdr:nvSpPr>
        <xdr:cNvPr id="7" name="AutoShape 19" descr="data:image;base64,R0lGODlhGwAYAIABAAAAAP///yH5BAEAAAEALAAAAAAbABgAAAI+jI+py+0Po5w0AbAuntdu2iEhF3ylKWGfWpXui0Lb/IqjQtOibIzojTuEYj2GhnUCFlsZZtO5gyal1KrVWQAAOw=="/>
        <xdr:cNvSpPr>
          <a:spLocks noChangeAspect="1" noChangeArrowheads="1"/>
        </xdr:cNvSpPr>
      </xdr:nvSpPr>
      <xdr:spPr bwMode="auto">
        <a:xfrm>
          <a:off x="0" y="3181350"/>
          <a:ext cx="2571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161925</xdr:rowOff>
    </xdr:to>
    <xdr:sp macro="" textlink="">
      <xdr:nvSpPr>
        <xdr:cNvPr id="8" name="AutoShape 20" descr="data:image;base64,R0lGODlhFQARAIABAAAAAP///yH5BAEAAAEALAAAAAAVABEAAAIrjI+py+1/AFhyNpnw09He4IEhM3kldILGqFiuuq0w265mbMtOlfLQDwwGCwA7"/>
        <xdr:cNvSpPr>
          <a:spLocks noChangeAspect="1" noChangeArrowheads="1"/>
        </xdr:cNvSpPr>
      </xdr:nvSpPr>
      <xdr:spPr bwMode="auto">
        <a:xfrm>
          <a:off x="0" y="3429000"/>
          <a:ext cx="2000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11</xdr:col>
      <xdr:colOff>264996</xdr:colOff>
      <xdr:row>90</xdr:row>
      <xdr:rowOff>142875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00"/>
          <a:ext cx="7056321" cy="528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1"/>
  <sheetViews>
    <sheetView tabSelected="1" workbookViewId="0">
      <selection activeCell="Q41" sqref="Q41"/>
    </sheetView>
  </sheetViews>
  <sheetFormatPr defaultRowHeight="15" x14ac:dyDescent="0.25"/>
  <cols>
    <col min="7" max="7" width="10.42578125" customWidth="1"/>
  </cols>
  <sheetData>
    <row r="3" spans="1:19" ht="15.75" x14ac:dyDescent="0.25">
      <c r="A3" s="23" t="s">
        <v>10</v>
      </c>
      <c r="B3" s="24"/>
      <c r="C3" s="24"/>
      <c r="D3" s="24"/>
      <c r="E3" s="24"/>
      <c r="F3" s="24"/>
      <c r="G3" s="24"/>
      <c r="H3" s="24"/>
      <c r="I3" s="25"/>
      <c r="J3" s="18"/>
      <c r="K3" s="37" t="s">
        <v>14</v>
      </c>
      <c r="L3" s="37"/>
      <c r="M3" s="37"/>
      <c r="N3" s="37"/>
      <c r="O3" s="37"/>
      <c r="P3" s="37"/>
      <c r="Q3" s="37"/>
      <c r="R3" s="37"/>
      <c r="S3" s="37"/>
    </row>
    <row r="4" spans="1:19" ht="15.75" x14ac:dyDescent="0.25">
      <c r="A4" s="26"/>
      <c r="B4" s="27"/>
      <c r="C4" s="27"/>
      <c r="D4" s="27"/>
      <c r="E4" s="27"/>
      <c r="F4" s="27"/>
      <c r="G4" s="27"/>
      <c r="H4" s="27"/>
      <c r="I4" s="28"/>
      <c r="J4" s="19"/>
      <c r="K4" s="19"/>
      <c r="L4" s="1"/>
      <c r="M4" s="1"/>
      <c r="N4" s="2"/>
    </row>
    <row r="5" spans="1:19" ht="15.75" x14ac:dyDescent="0.25">
      <c r="A5" s="29" t="s">
        <v>0</v>
      </c>
      <c r="B5" s="31">
        <v>10</v>
      </c>
      <c r="C5" s="31">
        <v>5</v>
      </c>
      <c r="D5" s="21">
        <v>2.5</v>
      </c>
      <c r="E5" s="22">
        <v>1.25</v>
      </c>
      <c r="F5" s="20">
        <v>0.63</v>
      </c>
      <c r="G5" s="20">
        <v>0.315</v>
      </c>
      <c r="H5" s="20">
        <v>0.16</v>
      </c>
      <c r="I5" s="20" t="s">
        <v>9</v>
      </c>
      <c r="J5" s="12"/>
      <c r="K5" s="12"/>
      <c r="L5" s="1"/>
      <c r="M5" s="1"/>
      <c r="N5" s="2"/>
    </row>
    <row r="6" spans="1:19" ht="15.75" x14ac:dyDescent="0.25">
      <c r="A6" s="30"/>
      <c r="B6" s="31"/>
      <c r="C6" s="31"/>
      <c r="D6" s="21"/>
      <c r="E6" s="22"/>
      <c r="F6" s="20"/>
      <c r="G6" s="20"/>
      <c r="H6" s="20"/>
      <c r="I6" s="20"/>
      <c r="J6" s="1"/>
      <c r="K6" s="1"/>
      <c r="L6" s="1"/>
      <c r="M6" s="1"/>
      <c r="N6" s="2"/>
    </row>
    <row r="7" spans="1:19" ht="15.75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1"/>
      <c r="K7" s="1"/>
      <c r="L7" s="1"/>
      <c r="M7" s="1"/>
      <c r="N7" s="2"/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  <c r="N8" s="2"/>
    </row>
    <row r="9" spans="1:19" ht="15.75" x14ac:dyDescent="0.25">
      <c r="A9" s="4" t="s">
        <v>1</v>
      </c>
      <c r="B9" s="4">
        <v>1.64</v>
      </c>
      <c r="C9" s="6">
        <v>107.19</v>
      </c>
      <c r="D9" s="4">
        <v>112.15</v>
      </c>
      <c r="E9" s="4">
        <v>59.33</v>
      </c>
      <c r="F9" s="4">
        <v>77.45</v>
      </c>
      <c r="G9" s="4">
        <v>311.17</v>
      </c>
      <c r="H9" s="6">
        <v>404.81</v>
      </c>
      <c r="I9" s="6">
        <v>35.090000000000003</v>
      </c>
      <c r="J9" s="1"/>
      <c r="K9" s="1"/>
      <c r="L9" s="1"/>
      <c r="M9" s="1"/>
      <c r="N9" s="2"/>
    </row>
    <row r="10" spans="1:19" ht="15.75" x14ac:dyDescent="0.25">
      <c r="A10" s="4" t="s">
        <v>2</v>
      </c>
      <c r="B10" s="7">
        <f>B9/19.37</f>
        <v>8.4667010841507476E-2</v>
      </c>
      <c r="C10" s="7">
        <f>C9/19.37</f>
        <v>5.5338151781104798</v>
      </c>
      <c r="D10" s="6">
        <f>D9/10</f>
        <v>11.215</v>
      </c>
      <c r="E10" s="6">
        <f t="shared" ref="E10:I10" si="0">E9/10</f>
        <v>5.9329999999999998</v>
      </c>
      <c r="F10" s="6">
        <f t="shared" si="0"/>
        <v>7.7450000000000001</v>
      </c>
      <c r="G10" s="6">
        <f t="shared" si="0"/>
        <v>31.117000000000001</v>
      </c>
      <c r="H10" s="6">
        <f t="shared" si="0"/>
        <v>40.481000000000002</v>
      </c>
      <c r="I10" s="6">
        <f t="shared" si="0"/>
        <v>3.5090000000000003</v>
      </c>
      <c r="J10" s="35" t="s">
        <v>8</v>
      </c>
      <c r="K10" s="36"/>
      <c r="L10" s="36"/>
      <c r="M10" s="13"/>
      <c r="N10" s="14"/>
      <c r="O10" s="15"/>
    </row>
    <row r="11" spans="1:19" ht="15.75" x14ac:dyDescent="0.25">
      <c r="A11" s="4" t="s">
        <v>4</v>
      </c>
      <c r="B11" s="5"/>
      <c r="C11" s="5"/>
      <c r="D11" s="6">
        <f>D10</f>
        <v>11.215</v>
      </c>
      <c r="E11" s="6">
        <f>D11+E10</f>
        <v>17.148</v>
      </c>
      <c r="F11" s="7">
        <f>E11+F10</f>
        <v>24.893000000000001</v>
      </c>
      <c r="G11" s="6">
        <f>F11+G10</f>
        <v>56.010000000000005</v>
      </c>
      <c r="H11" s="6">
        <f>G11+H10</f>
        <v>96.491000000000014</v>
      </c>
      <c r="I11" s="6">
        <f>H11+I10</f>
        <v>100.00000000000001</v>
      </c>
      <c r="J11" s="8" t="s">
        <v>3</v>
      </c>
      <c r="K11" s="9">
        <f>SUM(D11:H11)/100</f>
        <v>2.0575700000000001</v>
      </c>
      <c r="L11" s="10"/>
      <c r="M11" s="11"/>
      <c r="N11" s="15"/>
      <c r="O11" s="15"/>
    </row>
    <row r="12" spans="1:19" x14ac:dyDescent="0.25">
      <c r="J12" s="17" t="s">
        <v>11</v>
      </c>
      <c r="K12" s="16"/>
      <c r="L12" s="16"/>
      <c r="M12" s="15"/>
      <c r="N12" s="15"/>
      <c r="O12" s="15"/>
    </row>
    <row r="13" spans="1:19" ht="15.75" x14ac:dyDescent="0.25">
      <c r="A13" s="32" t="s">
        <v>7</v>
      </c>
      <c r="B13" s="32"/>
      <c r="C13" s="32"/>
      <c r="D13" s="32"/>
      <c r="E13" s="32"/>
      <c r="J13" s="15"/>
      <c r="K13" s="15"/>
      <c r="L13" s="15"/>
      <c r="M13" s="15"/>
      <c r="N13" s="15"/>
      <c r="O13" s="15"/>
    </row>
    <row r="14" spans="1:19" x14ac:dyDescent="0.25">
      <c r="A14" s="33" t="s">
        <v>5</v>
      </c>
      <c r="B14" s="34"/>
      <c r="C14" s="34"/>
      <c r="D14" s="34"/>
      <c r="E14" s="34"/>
      <c r="F14" s="34"/>
      <c r="G14" s="34"/>
    </row>
    <row r="15" spans="1:19" x14ac:dyDescent="0.25">
      <c r="A15" s="33" t="s">
        <v>6</v>
      </c>
      <c r="B15" s="34"/>
      <c r="C15" s="34"/>
      <c r="D15" s="34"/>
      <c r="E15" s="34"/>
      <c r="F15" s="34"/>
      <c r="G15" s="34"/>
    </row>
    <row r="19" spans="1:19" ht="15.75" x14ac:dyDescent="0.25">
      <c r="A19" s="23" t="s">
        <v>10</v>
      </c>
      <c r="B19" s="24"/>
      <c r="C19" s="24"/>
      <c r="D19" s="24"/>
      <c r="E19" s="24"/>
      <c r="F19" s="24"/>
      <c r="G19" s="24"/>
      <c r="H19" s="24"/>
      <c r="I19" s="25"/>
      <c r="J19" s="18"/>
      <c r="K19" s="37" t="s">
        <v>15</v>
      </c>
      <c r="L19" s="37"/>
      <c r="M19" s="37"/>
      <c r="N19" s="37"/>
      <c r="O19" s="37"/>
      <c r="P19" s="37"/>
      <c r="Q19" s="37"/>
      <c r="R19" s="37"/>
      <c r="S19" s="37"/>
    </row>
    <row r="20" spans="1:19" ht="15.75" x14ac:dyDescent="0.25">
      <c r="A20" s="26"/>
      <c r="B20" s="27"/>
      <c r="C20" s="27"/>
      <c r="D20" s="27"/>
      <c r="E20" s="27"/>
      <c r="F20" s="27"/>
      <c r="G20" s="27"/>
      <c r="H20" s="27"/>
      <c r="I20" s="28"/>
      <c r="J20" s="19"/>
      <c r="K20" s="19"/>
      <c r="L20" s="1"/>
      <c r="M20" s="1"/>
      <c r="N20" s="2"/>
    </row>
    <row r="21" spans="1:19" ht="15.75" x14ac:dyDescent="0.25">
      <c r="A21" s="29" t="s">
        <v>0</v>
      </c>
      <c r="B21" s="31">
        <v>10</v>
      </c>
      <c r="C21" s="31">
        <v>5</v>
      </c>
      <c r="D21" s="21">
        <v>2.5</v>
      </c>
      <c r="E21" s="22">
        <v>1.25</v>
      </c>
      <c r="F21" s="20">
        <v>0.63</v>
      </c>
      <c r="G21" s="20">
        <v>0.315</v>
      </c>
      <c r="H21" s="20">
        <v>0.16</v>
      </c>
      <c r="I21" s="20" t="s">
        <v>9</v>
      </c>
      <c r="J21" s="12"/>
      <c r="K21" s="12"/>
      <c r="L21" s="1"/>
      <c r="M21" s="1"/>
      <c r="N21" s="2"/>
    </row>
    <row r="22" spans="1:19" ht="15.75" x14ac:dyDescent="0.25">
      <c r="A22" s="30"/>
      <c r="B22" s="31"/>
      <c r="C22" s="31"/>
      <c r="D22" s="21"/>
      <c r="E22" s="22"/>
      <c r="F22" s="20"/>
      <c r="G22" s="20"/>
      <c r="H22" s="20"/>
      <c r="I22" s="20"/>
      <c r="J22" s="1"/>
      <c r="K22" s="1"/>
      <c r="L22" s="1"/>
      <c r="M22" s="1"/>
      <c r="N22" s="2"/>
    </row>
    <row r="23" spans="1:19" ht="15.75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  <c r="G23" s="3">
        <v>7</v>
      </c>
      <c r="H23" s="3">
        <v>8</v>
      </c>
      <c r="I23" s="3">
        <v>9</v>
      </c>
      <c r="J23" s="1"/>
      <c r="K23" s="1"/>
      <c r="L23" s="1"/>
      <c r="M23" s="1"/>
      <c r="N23" s="2"/>
    </row>
    <row r="24" spans="1:19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1"/>
      <c r="K24" s="1"/>
      <c r="L24" s="1"/>
      <c r="M24" s="1"/>
      <c r="N24" s="2"/>
    </row>
    <row r="25" spans="1:19" ht="15.75" x14ac:dyDescent="0.25">
      <c r="A25" s="4" t="s">
        <v>1</v>
      </c>
      <c r="B25" s="4">
        <v>0</v>
      </c>
      <c r="C25" s="6">
        <v>43.68</v>
      </c>
      <c r="D25" s="4">
        <v>199.17</v>
      </c>
      <c r="E25" s="4">
        <v>136.41</v>
      </c>
      <c r="F25" s="4">
        <v>167.56</v>
      </c>
      <c r="G25" s="4">
        <v>323.94</v>
      </c>
      <c r="H25" s="6">
        <v>162.65</v>
      </c>
      <c r="I25" s="6">
        <v>10.27</v>
      </c>
      <c r="J25" s="1"/>
      <c r="K25" s="1"/>
      <c r="L25" s="1"/>
      <c r="M25" s="1"/>
      <c r="N25" s="2"/>
    </row>
    <row r="26" spans="1:19" ht="15.75" x14ac:dyDescent="0.25">
      <c r="A26" s="4" t="s">
        <v>2</v>
      </c>
      <c r="B26" s="7">
        <f>B25/17.76</f>
        <v>0</v>
      </c>
      <c r="C26" s="7">
        <f>C25/17.76</f>
        <v>2.4594594594594592</v>
      </c>
      <c r="D26" s="6">
        <f>D25/10</f>
        <v>19.916999999999998</v>
      </c>
      <c r="E26" s="6">
        <f t="shared" ref="E26:I26" si="1">E25/10</f>
        <v>13.641</v>
      </c>
      <c r="F26" s="6">
        <f t="shared" si="1"/>
        <v>16.756</v>
      </c>
      <c r="G26" s="6">
        <f t="shared" si="1"/>
        <v>32.393999999999998</v>
      </c>
      <c r="H26" s="6">
        <f t="shared" si="1"/>
        <v>16.265000000000001</v>
      </c>
      <c r="I26" s="6">
        <f t="shared" si="1"/>
        <v>1.0269999999999999</v>
      </c>
      <c r="J26" s="35" t="s">
        <v>8</v>
      </c>
      <c r="K26" s="36"/>
      <c r="L26" s="36"/>
      <c r="M26" s="13"/>
      <c r="N26" s="14"/>
      <c r="O26" s="15"/>
    </row>
    <row r="27" spans="1:19" ht="15.75" x14ac:dyDescent="0.25">
      <c r="A27" s="4" t="s">
        <v>4</v>
      </c>
      <c r="B27" s="5"/>
      <c r="C27" s="5"/>
      <c r="D27" s="6">
        <f>D26</f>
        <v>19.916999999999998</v>
      </c>
      <c r="E27" s="6">
        <f>D27+E26</f>
        <v>33.558</v>
      </c>
      <c r="F27" s="7">
        <f>E27+F26</f>
        <v>50.314</v>
      </c>
      <c r="G27" s="6">
        <f>F27+G26</f>
        <v>82.707999999999998</v>
      </c>
      <c r="H27" s="6">
        <f>G27+H26</f>
        <v>98.972999999999999</v>
      </c>
      <c r="I27" s="6">
        <f>H27+I26</f>
        <v>100</v>
      </c>
      <c r="J27" s="8" t="s">
        <v>3</v>
      </c>
      <c r="K27" s="9">
        <f>SUM(D27:H27)/100</f>
        <v>2.8546999999999998</v>
      </c>
      <c r="L27" s="10"/>
      <c r="M27" s="11"/>
      <c r="N27" s="15"/>
      <c r="O27" s="15"/>
    </row>
    <row r="28" spans="1:19" x14ac:dyDescent="0.25">
      <c r="J28" s="17" t="s">
        <v>13</v>
      </c>
      <c r="K28" s="16"/>
      <c r="L28" s="16"/>
      <c r="M28" s="15"/>
      <c r="N28" s="15"/>
      <c r="O28" s="15"/>
    </row>
    <row r="29" spans="1:19" ht="15.75" x14ac:dyDescent="0.25">
      <c r="A29" s="32" t="s">
        <v>7</v>
      </c>
      <c r="B29" s="32"/>
      <c r="C29" s="32"/>
      <c r="D29" s="32"/>
      <c r="E29" s="32"/>
      <c r="J29" s="15"/>
      <c r="K29" s="15"/>
      <c r="L29" s="15"/>
      <c r="M29" s="15"/>
      <c r="N29" s="15"/>
      <c r="O29" s="15"/>
    </row>
    <row r="30" spans="1:19" x14ac:dyDescent="0.25">
      <c r="A30" s="33" t="s">
        <v>5</v>
      </c>
      <c r="B30" s="34"/>
      <c r="C30" s="34"/>
      <c r="D30" s="34"/>
      <c r="E30" s="34"/>
      <c r="F30" s="34"/>
      <c r="G30" s="34"/>
    </row>
    <row r="31" spans="1:19" x14ac:dyDescent="0.25">
      <c r="A31" s="33" t="s">
        <v>6</v>
      </c>
      <c r="B31" s="34"/>
      <c r="C31" s="34"/>
      <c r="D31" s="34"/>
      <c r="E31" s="34"/>
      <c r="F31" s="34"/>
      <c r="G31" s="34"/>
    </row>
    <row r="34" spans="1:19" ht="15.75" x14ac:dyDescent="0.25">
      <c r="A34" s="23" t="s">
        <v>10</v>
      </c>
      <c r="B34" s="24"/>
      <c r="C34" s="24"/>
      <c r="D34" s="24"/>
      <c r="E34" s="24"/>
      <c r="F34" s="24"/>
      <c r="G34" s="24"/>
      <c r="H34" s="24"/>
      <c r="I34" s="25"/>
      <c r="J34" s="18"/>
      <c r="K34" s="37" t="s">
        <v>16</v>
      </c>
      <c r="L34" s="37"/>
      <c r="M34" s="37"/>
      <c r="N34" s="37"/>
      <c r="O34" s="37"/>
      <c r="P34" s="37"/>
      <c r="Q34" s="37"/>
      <c r="R34" s="37"/>
      <c r="S34" s="37"/>
    </row>
    <row r="35" spans="1:19" ht="15.75" x14ac:dyDescent="0.25">
      <c r="A35" s="26"/>
      <c r="B35" s="27"/>
      <c r="C35" s="27"/>
      <c r="D35" s="27"/>
      <c r="E35" s="27"/>
      <c r="F35" s="27"/>
      <c r="G35" s="27"/>
      <c r="H35" s="27"/>
      <c r="I35" s="28"/>
      <c r="J35" s="19"/>
      <c r="K35" s="19"/>
      <c r="L35" s="1"/>
      <c r="M35" s="1"/>
      <c r="N35" s="2"/>
    </row>
    <row r="36" spans="1:19" ht="15.75" x14ac:dyDescent="0.25">
      <c r="A36" s="29" t="s">
        <v>0</v>
      </c>
      <c r="B36" s="31">
        <v>10</v>
      </c>
      <c r="C36" s="31">
        <v>5</v>
      </c>
      <c r="D36" s="21">
        <v>2.5</v>
      </c>
      <c r="E36" s="22">
        <v>1.25</v>
      </c>
      <c r="F36" s="20">
        <v>0.63</v>
      </c>
      <c r="G36" s="20">
        <v>0.315</v>
      </c>
      <c r="H36" s="20">
        <v>0.16</v>
      </c>
      <c r="I36" s="20" t="s">
        <v>9</v>
      </c>
      <c r="J36" s="12"/>
      <c r="K36" s="12"/>
      <c r="L36" s="1"/>
      <c r="M36" s="1"/>
      <c r="N36" s="2"/>
    </row>
    <row r="37" spans="1:19" ht="15.75" x14ac:dyDescent="0.25">
      <c r="A37" s="30"/>
      <c r="B37" s="31"/>
      <c r="C37" s="31"/>
      <c r="D37" s="21"/>
      <c r="E37" s="22"/>
      <c r="F37" s="20"/>
      <c r="G37" s="20"/>
      <c r="H37" s="20"/>
      <c r="I37" s="20"/>
      <c r="J37" s="1"/>
      <c r="K37" s="1"/>
      <c r="L37" s="1"/>
      <c r="M37" s="1"/>
      <c r="N37" s="2"/>
    </row>
    <row r="38" spans="1:19" ht="15.75" x14ac:dyDescent="0.25">
      <c r="A38" s="3">
        <v>1</v>
      </c>
      <c r="B38" s="3">
        <v>2</v>
      </c>
      <c r="C38" s="3">
        <v>3</v>
      </c>
      <c r="D38" s="3">
        <v>4</v>
      </c>
      <c r="E38" s="3">
        <v>5</v>
      </c>
      <c r="F38" s="3">
        <v>6</v>
      </c>
      <c r="G38" s="3">
        <v>7</v>
      </c>
      <c r="H38" s="3">
        <v>8</v>
      </c>
      <c r="I38" s="3">
        <v>9</v>
      </c>
      <c r="J38" s="1"/>
      <c r="K38" s="1"/>
      <c r="L38" s="1"/>
      <c r="M38" s="1"/>
      <c r="N38" s="2"/>
    </row>
    <row r="39" spans="1:19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1"/>
      <c r="K39" s="1"/>
      <c r="L39" s="1"/>
      <c r="M39" s="1"/>
      <c r="N39" s="2"/>
    </row>
    <row r="40" spans="1:19" ht="15.75" x14ac:dyDescent="0.25">
      <c r="A40" s="4" t="s">
        <v>1</v>
      </c>
      <c r="B40" s="4">
        <v>41.63</v>
      </c>
      <c r="C40" s="6">
        <v>81.86</v>
      </c>
      <c r="D40" s="4">
        <v>25.34</v>
      </c>
      <c r="E40" s="4">
        <v>10.63</v>
      </c>
      <c r="F40" s="4">
        <v>34.5</v>
      </c>
      <c r="G40" s="4">
        <v>509.25</v>
      </c>
      <c r="H40" s="6">
        <v>416.47</v>
      </c>
      <c r="I40" s="6">
        <v>3.81</v>
      </c>
      <c r="J40" s="1"/>
      <c r="K40" s="1"/>
      <c r="L40" s="1"/>
      <c r="M40" s="1"/>
      <c r="N40" s="2"/>
    </row>
    <row r="41" spans="1:19" ht="15.75" x14ac:dyDescent="0.25">
      <c r="A41" s="4" t="s">
        <v>2</v>
      </c>
      <c r="B41" s="7">
        <f>B40/30</f>
        <v>1.3876666666666668</v>
      </c>
      <c r="C41" s="7">
        <f>C40/30</f>
        <v>2.7286666666666668</v>
      </c>
      <c r="D41" s="6">
        <f>D40/10</f>
        <v>2.5339999999999998</v>
      </c>
      <c r="E41" s="6">
        <f t="shared" ref="E41:I41" si="2">E40/10</f>
        <v>1.0630000000000002</v>
      </c>
      <c r="F41" s="6">
        <f t="shared" si="2"/>
        <v>3.45</v>
      </c>
      <c r="G41" s="6">
        <f t="shared" si="2"/>
        <v>50.924999999999997</v>
      </c>
      <c r="H41" s="6">
        <f t="shared" si="2"/>
        <v>41.647000000000006</v>
      </c>
      <c r="I41" s="6">
        <f t="shared" si="2"/>
        <v>0.38100000000000001</v>
      </c>
      <c r="J41" s="35" t="s">
        <v>8</v>
      </c>
      <c r="K41" s="36"/>
      <c r="L41" s="36"/>
      <c r="M41" s="13"/>
      <c r="N41" s="14"/>
      <c r="O41" s="15"/>
    </row>
    <row r="42" spans="1:19" ht="15.75" x14ac:dyDescent="0.25">
      <c r="A42" s="4" t="s">
        <v>4</v>
      </c>
      <c r="B42" s="5"/>
      <c r="C42" s="5"/>
      <c r="D42" s="6">
        <f>D41</f>
        <v>2.5339999999999998</v>
      </c>
      <c r="E42" s="6">
        <f>D42+E41</f>
        <v>3.597</v>
      </c>
      <c r="F42" s="7">
        <f>E42+F41</f>
        <v>7.0470000000000006</v>
      </c>
      <c r="G42" s="6">
        <f>F42+G41</f>
        <v>57.971999999999994</v>
      </c>
      <c r="H42" s="6">
        <f>G42+H41</f>
        <v>99.619</v>
      </c>
      <c r="I42" s="6">
        <f>H42+I41</f>
        <v>100</v>
      </c>
      <c r="J42" s="8" t="s">
        <v>3</v>
      </c>
      <c r="K42" s="9">
        <f>SUM(D42:H42)/100</f>
        <v>1.7076900000000002</v>
      </c>
      <c r="L42" s="10"/>
      <c r="M42" s="11"/>
      <c r="N42" s="15"/>
      <c r="O42" s="15"/>
    </row>
    <row r="43" spans="1:19" x14ac:dyDescent="0.25">
      <c r="J43" s="17" t="s">
        <v>12</v>
      </c>
      <c r="K43" s="16"/>
      <c r="L43" s="16"/>
      <c r="M43" s="15"/>
      <c r="N43" s="15"/>
      <c r="O43" s="15"/>
    </row>
    <row r="44" spans="1:19" ht="15.75" x14ac:dyDescent="0.25">
      <c r="A44" s="32" t="s">
        <v>7</v>
      </c>
      <c r="B44" s="32"/>
      <c r="C44" s="32"/>
      <c r="D44" s="32"/>
      <c r="E44" s="32"/>
      <c r="J44" s="15"/>
      <c r="K44" s="15"/>
      <c r="L44" s="15"/>
      <c r="M44" s="15"/>
      <c r="N44" s="15"/>
      <c r="O44" s="15"/>
    </row>
    <row r="45" spans="1:19" x14ac:dyDescent="0.25">
      <c r="A45" s="33" t="s">
        <v>5</v>
      </c>
      <c r="B45" s="34"/>
      <c r="C45" s="34"/>
      <c r="D45" s="34"/>
      <c r="E45" s="34"/>
      <c r="F45" s="34"/>
      <c r="G45" s="34"/>
    </row>
    <row r="46" spans="1:19" x14ac:dyDescent="0.25">
      <c r="A46" s="33" t="s">
        <v>6</v>
      </c>
      <c r="B46" s="34"/>
      <c r="C46" s="34"/>
      <c r="D46" s="34"/>
      <c r="E46" s="34"/>
      <c r="F46" s="34"/>
      <c r="G46" s="34"/>
    </row>
    <row r="49" spans="1:19" ht="15.75" x14ac:dyDescent="0.25">
      <c r="A49" s="23" t="s">
        <v>10</v>
      </c>
      <c r="B49" s="24"/>
      <c r="C49" s="24"/>
      <c r="D49" s="24"/>
      <c r="E49" s="24"/>
      <c r="F49" s="24"/>
      <c r="G49" s="24"/>
      <c r="H49" s="24"/>
      <c r="I49" s="25"/>
      <c r="J49" s="18"/>
      <c r="K49" s="37" t="s">
        <v>17</v>
      </c>
      <c r="L49" s="37"/>
      <c r="M49" s="37"/>
      <c r="N49" s="37"/>
      <c r="O49" s="37"/>
      <c r="P49" s="37"/>
      <c r="Q49" s="37"/>
      <c r="R49" s="37"/>
      <c r="S49" s="37"/>
    </row>
    <row r="50" spans="1:19" ht="15.75" x14ac:dyDescent="0.25">
      <c r="A50" s="26"/>
      <c r="B50" s="27"/>
      <c r="C50" s="27"/>
      <c r="D50" s="27"/>
      <c r="E50" s="27"/>
      <c r="F50" s="27"/>
      <c r="G50" s="27"/>
      <c r="H50" s="27"/>
      <c r="I50" s="28"/>
      <c r="J50" s="19"/>
      <c r="K50" s="19"/>
      <c r="L50" s="1"/>
      <c r="M50" s="1"/>
      <c r="N50" s="2"/>
    </row>
    <row r="51" spans="1:19" ht="15.75" x14ac:dyDescent="0.25">
      <c r="A51" s="29" t="s">
        <v>0</v>
      </c>
      <c r="B51" s="31">
        <v>10</v>
      </c>
      <c r="C51" s="31">
        <v>5</v>
      </c>
      <c r="D51" s="21">
        <v>2.5</v>
      </c>
      <c r="E51" s="22">
        <v>1.25</v>
      </c>
      <c r="F51" s="20">
        <v>0.63</v>
      </c>
      <c r="G51" s="20">
        <v>0.315</v>
      </c>
      <c r="H51" s="20">
        <v>0.16</v>
      </c>
      <c r="I51" s="20" t="s">
        <v>9</v>
      </c>
      <c r="J51" s="12"/>
      <c r="K51" s="12"/>
      <c r="L51" s="1"/>
      <c r="M51" s="1"/>
      <c r="N51" s="2"/>
    </row>
    <row r="52" spans="1:19" ht="15.75" x14ac:dyDescent="0.25">
      <c r="A52" s="30"/>
      <c r="B52" s="31"/>
      <c r="C52" s="31"/>
      <c r="D52" s="21"/>
      <c r="E52" s="22"/>
      <c r="F52" s="20"/>
      <c r="G52" s="20"/>
      <c r="H52" s="20"/>
      <c r="I52" s="20"/>
      <c r="J52" s="1"/>
      <c r="K52" s="1"/>
      <c r="L52" s="1"/>
      <c r="M52" s="1"/>
      <c r="N52" s="2"/>
    </row>
    <row r="53" spans="1:19" ht="15.75" x14ac:dyDescent="0.25">
      <c r="A53" s="3">
        <v>1</v>
      </c>
      <c r="B53" s="3">
        <v>2</v>
      </c>
      <c r="C53" s="3">
        <v>3</v>
      </c>
      <c r="D53" s="3">
        <v>4</v>
      </c>
      <c r="E53" s="3">
        <v>5</v>
      </c>
      <c r="F53" s="3">
        <v>6</v>
      </c>
      <c r="G53" s="3">
        <v>7</v>
      </c>
      <c r="H53" s="3">
        <v>8</v>
      </c>
      <c r="I53" s="3">
        <v>9</v>
      </c>
      <c r="J53" s="1"/>
      <c r="K53" s="1"/>
      <c r="L53" s="1"/>
      <c r="M53" s="1"/>
      <c r="N53" s="2"/>
    </row>
    <row r="54" spans="1:19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1"/>
      <c r="K54" s="1"/>
      <c r="L54" s="1"/>
      <c r="M54" s="1"/>
      <c r="N54" s="2"/>
    </row>
    <row r="55" spans="1:19" ht="15.75" x14ac:dyDescent="0.25">
      <c r="A55" s="4" t="s">
        <v>1</v>
      </c>
      <c r="B55" s="4">
        <v>7.48</v>
      </c>
      <c r="C55" s="6">
        <v>90.23</v>
      </c>
      <c r="D55" s="4">
        <v>70.73</v>
      </c>
      <c r="E55" s="4">
        <v>35.76</v>
      </c>
      <c r="F55" s="4">
        <v>64.28</v>
      </c>
      <c r="G55" s="4">
        <v>296.33</v>
      </c>
      <c r="H55" s="6">
        <v>485.55</v>
      </c>
      <c r="I55" s="6">
        <v>47.35</v>
      </c>
      <c r="J55" s="1"/>
      <c r="K55" s="1"/>
      <c r="L55" s="1"/>
      <c r="M55" s="1"/>
      <c r="N55" s="2"/>
    </row>
    <row r="56" spans="1:19" ht="15.75" x14ac:dyDescent="0.25">
      <c r="A56" s="4" t="s">
        <v>2</v>
      </c>
      <c r="B56" s="7">
        <f>B55/20</f>
        <v>0.374</v>
      </c>
      <c r="C56" s="7">
        <f>C55/20</f>
        <v>4.5114999999999998</v>
      </c>
      <c r="D56" s="6">
        <f>D55/10</f>
        <v>7.0730000000000004</v>
      </c>
      <c r="E56" s="6">
        <f t="shared" ref="E56:I56" si="3">E55/10</f>
        <v>3.5759999999999996</v>
      </c>
      <c r="F56" s="6">
        <f t="shared" si="3"/>
        <v>6.4279999999999999</v>
      </c>
      <c r="G56" s="6">
        <f t="shared" si="3"/>
        <v>29.632999999999999</v>
      </c>
      <c r="H56" s="6">
        <f t="shared" si="3"/>
        <v>48.555</v>
      </c>
      <c r="I56" s="6">
        <f t="shared" si="3"/>
        <v>4.7350000000000003</v>
      </c>
      <c r="J56" s="35" t="s">
        <v>8</v>
      </c>
      <c r="K56" s="36"/>
      <c r="L56" s="36"/>
      <c r="M56" s="13"/>
      <c r="N56" s="14"/>
      <c r="O56" s="15"/>
    </row>
    <row r="57" spans="1:19" ht="15.75" x14ac:dyDescent="0.25">
      <c r="A57" s="4" t="s">
        <v>4</v>
      </c>
      <c r="B57" s="5"/>
      <c r="C57" s="5"/>
      <c r="D57" s="6">
        <f>D56</f>
        <v>7.0730000000000004</v>
      </c>
      <c r="E57" s="6">
        <f>D57+E56</f>
        <v>10.649000000000001</v>
      </c>
      <c r="F57" s="7">
        <f>E57+F56</f>
        <v>17.077000000000002</v>
      </c>
      <c r="G57" s="6">
        <f>F57+G56</f>
        <v>46.71</v>
      </c>
      <c r="H57" s="6">
        <f>G57+H56</f>
        <v>95.265000000000001</v>
      </c>
      <c r="I57" s="6">
        <f>H57+I56</f>
        <v>100</v>
      </c>
      <c r="J57" s="8" t="s">
        <v>3</v>
      </c>
      <c r="K57" s="9">
        <f>SUM(D57:H57)/100</f>
        <v>1.7677400000000001</v>
      </c>
      <c r="L57" s="10"/>
      <c r="M57" s="11"/>
      <c r="N57" s="15"/>
      <c r="O57" s="15"/>
    </row>
    <row r="58" spans="1:19" x14ac:dyDescent="0.25">
      <c r="J58" s="17" t="s">
        <v>12</v>
      </c>
      <c r="K58" s="16"/>
      <c r="L58" s="16"/>
      <c r="M58" s="15"/>
      <c r="N58" s="15"/>
      <c r="O58" s="15"/>
    </row>
    <row r="59" spans="1:19" ht="15.75" x14ac:dyDescent="0.25">
      <c r="A59" s="32" t="s">
        <v>7</v>
      </c>
      <c r="B59" s="32"/>
      <c r="C59" s="32"/>
      <c r="D59" s="32"/>
      <c r="E59" s="32"/>
      <c r="J59" s="15"/>
      <c r="K59" s="15"/>
      <c r="L59" s="15"/>
      <c r="M59" s="15"/>
      <c r="N59" s="15"/>
      <c r="O59" s="15"/>
    </row>
    <row r="60" spans="1:19" x14ac:dyDescent="0.25">
      <c r="A60" s="33" t="s">
        <v>5</v>
      </c>
      <c r="B60" s="34"/>
      <c r="C60" s="34"/>
      <c r="D60" s="34"/>
      <c r="E60" s="34"/>
      <c r="F60" s="34"/>
      <c r="G60" s="34"/>
    </row>
    <row r="61" spans="1:19" x14ac:dyDescent="0.25">
      <c r="A61" s="33" t="s">
        <v>6</v>
      </c>
      <c r="B61" s="34"/>
      <c r="C61" s="34"/>
      <c r="D61" s="34"/>
      <c r="E61" s="34"/>
      <c r="F61" s="34"/>
      <c r="G61" s="34"/>
    </row>
  </sheetData>
  <mergeCells count="60">
    <mergeCell ref="H5:H6"/>
    <mergeCell ref="I5:I6"/>
    <mergeCell ref="J10:L10"/>
    <mergeCell ref="A13:E13"/>
    <mergeCell ref="A14:G14"/>
    <mergeCell ref="A15:G15"/>
    <mergeCell ref="K3:S3"/>
    <mergeCell ref="A19:I20"/>
    <mergeCell ref="K19:S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3:I4"/>
    <mergeCell ref="A5:A6"/>
    <mergeCell ref="B5:B6"/>
    <mergeCell ref="C5:C6"/>
    <mergeCell ref="D5:D6"/>
    <mergeCell ref="E5:E6"/>
    <mergeCell ref="F5:F6"/>
    <mergeCell ref="G5:G6"/>
    <mergeCell ref="J26:L26"/>
    <mergeCell ref="A29:E29"/>
    <mergeCell ref="A30:G30"/>
    <mergeCell ref="A31:G31"/>
    <mergeCell ref="A34:I35"/>
    <mergeCell ref="K34:S34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56:L56"/>
    <mergeCell ref="A59:E59"/>
    <mergeCell ref="A60:G60"/>
    <mergeCell ref="A61:G61"/>
    <mergeCell ref="J41:L41"/>
    <mergeCell ref="A44:E44"/>
    <mergeCell ref="A45:G45"/>
    <mergeCell ref="A46:G46"/>
    <mergeCell ref="A49:I50"/>
    <mergeCell ref="K49:S49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Рассев песка 23-24 гг.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2024-03-14T07:52:30Z</dcterms:modified>
</cp:coreProperties>
</file>